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_00\Desktop\Cuarto trimestre 2022 y anual\4to trim 2022 ROSY MON\"/>
    </mc:Choice>
  </mc:AlternateContent>
  <xr:revisionPtr revIDLastSave="0" documentId="13_ncr:1_{B4D7A618-E9A2-4E75-BE28-E5CC63A8AF93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52" i="1"/>
  <c r="H56" i="1"/>
  <c r="H48" i="1"/>
  <c r="H49" i="1"/>
  <c r="H41" i="1"/>
  <c r="H22" i="1"/>
  <c r="H23" i="1"/>
  <c r="H21" i="1"/>
  <c r="H15" i="1"/>
  <c r="H16" i="1"/>
  <c r="H17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H61" i="1" s="1"/>
  <c r="E52" i="1"/>
  <c r="E53" i="1"/>
  <c r="H53" i="1" s="1"/>
  <c r="E54" i="1"/>
  <c r="H54" i="1" s="1"/>
  <c r="E55" i="1"/>
  <c r="H55" i="1" s="1"/>
  <c r="E56" i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E23" i="1"/>
  <c r="E24" i="1"/>
  <c r="H24" i="1" s="1"/>
  <c r="E25" i="1"/>
  <c r="H25" i="1" s="1"/>
  <c r="E26" i="1"/>
  <c r="H26" i="1" s="1"/>
  <c r="E27" i="1"/>
  <c r="H27" i="1" s="1"/>
  <c r="E28" i="1"/>
  <c r="H28" i="1" s="1"/>
  <c r="E21" i="1"/>
  <c r="E14" i="1"/>
  <c r="H14" i="1" s="1"/>
  <c r="E15" i="1"/>
  <c r="E16" i="1"/>
  <c r="E17" i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F10" i="1" l="1"/>
  <c r="F160" i="1" s="1"/>
  <c r="G10" i="1"/>
  <c r="G160" i="1" s="1"/>
  <c r="C10" i="1"/>
  <c r="C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<sst xmlns="http://schemas.openxmlformats.org/spreadsheetml/2006/main" count="170" uniqueCount="96">
  <si>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</si>
  <si>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</si>
  <si>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</si>
  <si>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</si>
  <si>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</si>
  <si>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</si>
  <si>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</si>
  <si>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</si>
  <si>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</si>
  <si>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</si>
  <si>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</si>
  <si>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</si>
  <si>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</si>
  <si>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</si>
  <si>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</si>
  <si>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</si>
  <si>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</si>
  <si>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</si>
  <si>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</si>
  <si>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</si>
  <si>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</si>
  <si>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</si>
  <si>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</si>
  <si>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</si>
  <si>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</si>
  <si>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</si>
  <si>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</si>
  <si>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</si>
  <si>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</si>
  <si>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</si>
  <si>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</si>
  <si>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</si>
  <si>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</si>
  <si>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</si>
  <si>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</si>
  <si>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</si>
  <si>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</si>
  <si>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</si>
  <si>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</si>
  <si>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</si>
  <si>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</si>
  <si>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</si>
  <si>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</si>
  <si>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</si>
  <si>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</si>
  <si>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</si>
  <si>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</si>
  <si>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</si>
  <si>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</si>
  <si>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</si>
  <si>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</si>
  <si>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</si>
  <si>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</si>
  <si>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</si>
  <si>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</si>
  <si>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</si>
  <si>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</si>
  <si>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</si>
  <si>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</si>
  <si>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</si>
  <si>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</si>
  <si>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</si>
  <si>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</si>
  <si>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</si>
  <si>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</si>
  <si>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</si>
  <si>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</si>
  <si>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</si>
  <si>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</si>
  <si>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</si>
  <si>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</si>
  <si>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</si>
  <si>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</si>
  <si>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</si>
  <si>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</si>
  <si>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</si>
  <si>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</si>
  <si>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</si>
  <si>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</si>
  <si>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</si>
  <si>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</si>
  <si>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</si>
  <si>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</si>
  <si>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</si>
  <si>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</si>
  <si>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</si>
  <si>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</si>
  <si>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</si>
  <si>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Aguas y Saneamiento de Meoqui</t>
  </si>
  <si>
    <t>Del 01 de enero al 31 de Diciembre de 2022 (b)</t>
  </si>
  <si>
    <t>"Bajo protesta de decir verdad declaramos que los Estados Financieros y sus Notas son razonablemente correctos y responsabilidad del emisor".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</si>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</sst>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H167" sqref="B2:H167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67525517.780000001</v>
      </c>
      <c r="D10" s="8">
        <f>SUM(D12,D20,D30,D40,D50,D60,D64,D73,D77)</f>
        <v>9.3132257461547852E-10</v>
      </c>
      <c r="E10" s="24">
        <f t="shared" ref="E10:H10" si="0">SUM(E12,E20,E30,E40,E50,E60,E64,E73,E77)</f>
        <v>67525517.780000001</v>
      </c>
      <c r="F10" s="8">
        <f t="shared" si="0"/>
        <v>58666252.600000001</v>
      </c>
      <c r="G10" s="8">
        <f t="shared" si="0"/>
        <v>51860312.559999995</v>
      </c>
      <c r="H10" s="24">
        <f t="shared" si="0"/>
        <v>8859265.1799999997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12954780.42</v>
      </c>
      <c r="D12" s="7">
        <f>SUM(D13:D19)</f>
        <v>758376.78</v>
      </c>
      <c r="E12" s="25">
        <f t="shared" ref="E12:H12" si="1">SUM(E13:E19)</f>
        <v>13713157.199999999</v>
      </c>
      <c r="F12" s="7">
        <f t="shared" si="1"/>
        <v>12676210.27</v>
      </c>
      <c r="G12" s="7">
        <f t="shared" si="1"/>
        <v>12597393.440000001</v>
      </c>
      <c r="H12" s="25">
        <f t="shared" si="1"/>
        <v>1036946.9299999997</v>
      </c>
    </row>
    <row r="13" spans="2:9" ht="24" x14ac:dyDescent="0.2">
      <c r="B13" s="10" t="s">
        <v>14</v>
      </c>
      <c r="C13" s="22">
        <v>4845611.76</v>
      </c>
      <c r="D13" s="22">
        <v>532137.43000000005</v>
      </c>
      <c r="E13" s="26">
        <f>SUM(C13:D13)</f>
        <v>5377749.1899999995</v>
      </c>
      <c r="F13" s="23">
        <v>5377749.1699999999</v>
      </c>
      <c r="G13" s="23">
        <v>5377749.1699999999</v>
      </c>
      <c r="H13" s="30">
        <f>SUM(E13-F13)</f>
        <v>1.9999999552965164E-2</v>
      </c>
    </row>
    <row r="14" spans="2:9" ht="22.9" customHeight="1" x14ac:dyDescent="0.2">
      <c r="B14" s="10" t="s">
        <v>15</v>
      </c>
      <c r="C14" s="22">
        <v>355318.54</v>
      </c>
      <c r="D14" s="22">
        <v>30504.85</v>
      </c>
      <c r="E14" s="26">
        <f t="shared" ref="E14:E79" si="2">SUM(C14:D14)</f>
        <v>385823.38999999996</v>
      </c>
      <c r="F14" s="23">
        <v>385823.39</v>
      </c>
      <c r="G14" s="23">
        <v>385823.39</v>
      </c>
      <c r="H14" s="30">
        <f t="shared" ref="H14:H79" si="3">SUM(E14-F14)</f>
        <v>-5.8207660913467407E-11</v>
      </c>
    </row>
    <row r="15" spans="2:9" x14ac:dyDescent="0.2">
      <c r="B15" s="10" t="s">
        <v>16</v>
      </c>
      <c r="C15" s="22">
        <v>3594445.08</v>
      </c>
      <c r="D15" s="22">
        <v>580511.52</v>
      </c>
      <c r="E15" s="26">
        <f t="shared" si="2"/>
        <v>4174956.6</v>
      </c>
      <c r="F15" s="23">
        <v>4170565.36</v>
      </c>
      <c r="G15" s="23">
        <v>4170565.36</v>
      </c>
      <c r="H15" s="30">
        <f t="shared" si="3"/>
        <v>4391.2400000002235</v>
      </c>
    </row>
    <row r="16" spans="2:9" x14ac:dyDescent="0.2">
      <c r="B16" s="10" t="s">
        <v>17</v>
      </c>
      <c r="C16" s="22">
        <v>2146737.09</v>
      </c>
      <c r="D16" s="22">
        <v>110808.54</v>
      </c>
      <c r="E16" s="26">
        <f t="shared" si="2"/>
        <v>2257545.63</v>
      </c>
      <c r="F16" s="23">
        <v>1372911.14</v>
      </c>
      <c r="G16" s="23">
        <v>1294094.31</v>
      </c>
      <c r="H16" s="30">
        <f t="shared" si="3"/>
        <v>884634.49</v>
      </c>
    </row>
    <row r="17" spans="2:8" x14ac:dyDescent="0.2">
      <c r="B17" s="10" t="s">
        <v>18</v>
      </c>
      <c r="C17" s="22">
        <v>1561590.64</v>
      </c>
      <c r="D17" s="22">
        <v>-44508.25</v>
      </c>
      <c r="E17" s="26">
        <f t="shared" si="2"/>
        <v>1517082.39</v>
      </c>
      <c r="F17" s="23">
        <v>1369161.21</v>
      </c>
      <c r="G17" s="23">
        <v>1369161.21</v>
      </c>
      <c r="H17" s="30">
        <f t="shared" si="3"/>
        <v>147921.17999999993</v>
      </c>
    </row>
    <row r="18" spans="2:8" x14ac:dyDescent="0.2">
      <c r="B18" s="10" t="s">
        <v>19</v>
      </c>
      <c r="C18" s="22">
        <v>451077.31</v>
      </c>
      <c r="D18" s="22">
        <v>-451077.31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15292938.07</v>
      </c>
      <c r="D20" s="7">
        <f t="shared" ref="D20:H20" si="4">SUM(D21:D29)</f>
        <v>-5005011.2699999996</v>
      </c>
      <c r="E20" s="25">
        <f t="shared" si="4"/>
        <v>10287926.800000001</v>
      </c>
      <c r="F20" s="7">
        <f t="shared" si="4"/>
        <v>8617530.129999999</v>
      </c>
      <c r="G20" s="7">
        <f t="shared" si="4"/>
        <v>8596983.379999999</v>
      </c>
      <c r="H20" s="25">
        <f t="shared" si="4"/>
        <v>1670396.6700000004</v>
      </c>
    </row>
    <row r="21" spans="2:8" ht="24" x14ac:dyDescent="0.2">
      <c r="B21" s="10" t="s">
        <v>22</v>
      </c>
      <c r="C21" s="22">
        <v>240963.66</v>
      </c>
      <c r="D21" s="22">
        <v>75358.009999999995</v>
      </c>
      <c r="E21" s="26">
        <f t="shared" si="2"/>
        <v>316321.67</v>
      </c>
      <c r="F21" s="23">
        <v>291211.39</v>
      </c>
      <c r="G21" s="23">
        <v>291211.39</v>
      </c>
      <c r="H21" s="30">
        <f t="shared" si="3"/>
        <v>25110.27999999997</v>
      </c>
    </row>
    <row r="22" spans="2:8" x14ac:dyDescent="0.2">
      <c r="B22" s="10" t="s">
        <v>23</v>
      </c>
      <c r="C22" s="22">
        <v>38596.85</v>
      </c>
      <c r="D22" s="22">
        <v>42484</v>
      </c>
      <c r="E22" s="26">
        <f t="shared" si="2"/>
        <v>81080.850000000006</v>
      </c>
      <c r="F22" s="23">
        <v>76142.34</v>
      </c>
      <c r="G22" s="23">
        <v>76142.34</v>
      </c>
      <c r="H22" s="30">
        <f t="shared" si="3"/>
        <v>4938.5100000000093</v>
      </c>
    </row>
    <row r="23" spans="2:8" ht="24" x14ac:dyDescent="0.2">
      <c r="B23" s="10" t="s">
        <v>24</v>
      </c>
      <c r="C23" s="22">
        <v>2656551.13</v>
      </c>
      <c r="D23" s="22">
        <v>-741646.86</v>
      </c>
      <c r="E23" s="26">
        <f t="shared" si="2"/>
        <v>1914904.27</v>
      </c>
      <c r="F23" s="23">
        <v>1520698</v>
      </c>
      <c r="G23" s="23">
        <v>1520698</v>
      </c>
      <c r="H23" s="30">
        <f t="shared" si="3"/>
        <v>394206.27</v>
      </c>
    </row>
    <row r="24" spans="2:8" ht="24" x14ac:dyDescent="0.2">
      <c r="B24" s="10" t="s">
        <v>25</v>
      </c>
      <c r="C24" s="22">
        <v>4040479.25</v>
      </c>
      <c r="D24" s="22">
        <v>-1145244.67</v>
      </c>
      <c r="E24" s="26">
        <f t="shared" si="2"/>
        <v>2895234.58</v>
      </c>
      <c r="F24" s="23">
        <v>2272331.2999999998</v>
      </c>
      <c r="G24" s="23">
        <v>2267431.75</v>
      </c>
      <c r="H24" s="30">
        <f t="shared" si="3"/>
        <v>622903.28000000026</v>
      </c>
    </row>
    <row r="25" spans="2:8" ht="23.45" customHeight="1" x14ac:dyDescent="0.2">
      <c r="B25" s="10" t="s">
        <v>26</v>
      </c>
      <c r="C25" s="22">
        <v>3696336.45</v>
      </c>
      <c r="D25" s="22">
        <v>-1245383.02</v>
      </c>
      <c r="E25" s="26">
        <f t="shared" si="2"/>
        <v>2450953.4300000002</v>
      </c>
      <c r="F25" s="23">
        <v>2222774.73</v>
      </c>
      <c r="G25" s="23">
        <v>2207127.5299999998</v>
      </c>
      <c r="H25" s="30">
        <f t="shared" si="3"/>
        <v>228178.70000000019</v>
      </c>
    </row>
    <row r="26" spans="2:8" x14ac:dyDescent="0.2">
      <c r="B26" s="10" t="s">
        <v>27</v>
      </c>
      <c r="C26" s="22">
        <v>1360853.48</v>
      </c>
      <c r="D26" s="22">
        <v>50000</v>
      </c>
      <c r="E26" s="26">
        <f t="shared" si="2"/>
        <v>1410853.48</v>
      </c>
      <c r="F26" s="23">
        <v>1251866.8400000001</v>
      </c>
      <c r="G26" s="23">
        <v>1251866.8400000001</v>
      </c>
      <c r="H26" s="30">
        <f t="shared" si="3"/>
        <v>158986.6399999999</v>
      </c>
    </row>
    <row r="27" spans="2:8" ht="24" x14ac:dyDescent="0.2">
      <c r="B27" s="10" t="s">
        <v>28</v>
      </c>
      <c r="C27" s="22">
        <v>289591.18</v>
      </c>
      <c r="D27" s="22">
        <v>56928.4</v>
      </c>
      <c r="E27" s="26">
        <f t="shared" si="2"/>
        <v>346519.58</v>
      </c>
      <c r="F27" s="23">
        <v>292012.51</v>
      </c>
      <c r="G27" s="23">
        <v>292012.51</v>
      </c>
      <c r="H27" s="30">
        <f t="shared" si="3"/>
        <v>54507.070000000007</v>
      </c>
    </row>
    <row r="28" spans="2:8" ht="12" customHeight="1" x14ac:dyDescent="0.2">
      <c r="B28" s="10" t="s">
        <v>29</v>
      </c>
      <c r="C28" s="22"/>
      <c r="D28" s="22"/>
      <c r="E28" s="26">
        <f t="shared" si="2"/>
        <v>0</v>
      </c>
      <c r="F28" s="23"/>
      <c r="G28" s="23"/>
      <c r="H28" s="30">
        <f t="shared" si="3"/>
        <v>0</v>
      </c>
    </row>
    <row r="29" spans="2:8" ht="25.9" customHeight="1" x14ac:dyDescent="0.2">
      <c r="B29" s="10" t="s">
        <v>30</v>
      </c>
      <c r="C29" s="22">
        <v>2969566.07</v>
      </c>
      <c r="D29" s="22">
        <v>-2097507.13</v>
      </c>
      <c r="E29" s="26">
        <f t="shared" si="2"/>
        <v>872058.94</v>
      </c>
      <c r="F29" s="23">
        <v>690493.02</v>
      </c>
      <c r="G29" s="23">
        <v>690493.02</v>
      </c>
      <c r="H29" s="30">
        <f t="shared" si="3"/>
        <v>181565.91999999993</v>
      </c>
    </row>
    <row r="30" spans="2:8" s="9" customFormat="1" ht="24" x14ac:dyDescent="0.2">
      <c r="B30" s="12" t="s">
        <v>31</v>
      </c>
      <c r="C30" s="7">
        <f>SUM(C31:C39)</f>
        <v>10804699.719999997</v>
      </c>
      <c r="D30" s="7">
        <f t="shared" ref="D30:H30" si="5">SUM(D31:D39)</f>
        <v>7140992.5200000005</v>
      </c>
      <c r="E30" s="25">
        <f t="shared" si="5"/>
        <v>17945692.240000002</v>
      </c>
      <c r="F30" s="7">
        <f t="shared" si="5"/>
        <v>16536598.800000001</v>
      </c>
      <c r="G30" s="7">
        <f t="shared" si="5"/>
        <v>15942599.65</v>
      </c>
      <c r="H30" s="25">
        <f t="shared" si="5"/>
        <v>1409093.44</v>
      </c>
    </row>
    <row r="31" spans="2:8" x14ac:dyDescent="0.2">
      <c r="B31" s="10" t="s">
        <v>32</v>
      </c>
      <c r="C31" s="22">
        <v>4565345.34</v>
      </c>
      <c r="D31" s="22">
        <v>179398.44</v>
      </c>
      <c r="E31" s="26">
        <f t="shared" si="2"/>
        <v>4744743.78</v>
      </c>
      <c r="F31" s="23">
        <v>4737480.25</v>
      </c>
      <c r="G31" s="23">
        <v>4737480.25</v>
      </c>
      <c r="H31" s="30">
        <f t="shared" si="3"/>
        <v>7263.5300000002608</v>
      </c>
    </row>
    <row r="32" spans="2:8" x14ac:dyDescent="0.2">
      <c r="B32" s="10" t="s">
        <v>33</v>
      </c>
      <c r="C32" s="22">
        <v>0</v>
      </c>
      <c r="D32" s="22">
        <v>36700</v>
      </c>
      <c r="E32" s="26">
        <f t="shared" si="2"/>
        <v>36700</v>
      </c>
      <c r="F32" s="23">
        <v>36700</v>
      </c>
      <c r="G32" s="23">
        <v>36700</v>
      </c>
      <c r="H32" s="30">
        <f t="shared" si="3"/>
        <v>0</v>
      </c>
    </row>
    <row r="33" spans="2:8" ht="24" x14ac:dyDescent="0.2">
      <c r="B33" s="10" t="s">
        <v>34</v>
      </c>
      <c r="C33" s="22">
        <v>1769234.01</v>
      </c>
      <c r="D33" s="22">
        <v>-807465.56</v>
      </c>
      <c r="E33" s="26">
        <f t="shared" si="2"/>
        <v>961768.45</v>
      </c>
      <c r="F33" s="23">
        <v>885781.97</v>
      </c>
      <c r="G33" s="23">
        <v>822198.25</v>
      </c>
      <c r="H33" s="30">
        <f t="shared" si="3"/>
        <v>75986.479999999981</v>
      </c>
    </row>
    <row r="34" spans="2:8" ht="24.6" customHeight="1" x14ac:dyDescent="0.2">
      <c r="B34" s="10" t="s">
        <v>35</v>
      </c>
      <c r="C34" s="22">
        <v>489270.62</v>
      </c>
      <c r="D34" s="22">
        <v>-118000.47</v>
      </c>
      <c r="E34" s="26">
        <f t="shared" si="2"/>
        <v>371270.15</v>
      </c>
      <c r="F34" s="23">
        <v>345947.28</v>
      </c>
      <c r="G34" s="23">
        <v>345947.28</v>
      </c>
      <c r="H34" s="30">
        <f t="shared" si="3"/>
        <v>25322.869999999995</v>
      </c>
    </row>
    <row r="35" spans="2:8" ht="24" x14ac:dyDescent="0.2">
      <c r="B35" s="10" t="s">
        <v>36</v>
      </c>
      <c r="C35" s="22">
        <v>3841543.5</v>
      </c>
      <c r="D35" s="22">
        <v>5862398</v>
      </c>
      <c r="E35" s="26">
        <f t="shared" si="2"/>
        <v>9703941.5</v>
      </c>
      <c r="F35" s="23">
        <v>8482979.7200000007</v>
      </c>
      <c r="G35" s="23">
        <v>8470579.7200000007</v>
      </c>
      <c r="H35" s="30">
        <f t="shared" si="3"/>
        <v>1220961.7799999993</v>
      </c>
    </row>
    <row r="36" spans="2:8" ht="24" x14ac:dyDescent="0.2">
      <c r="B36" s="10" t="s">
        <v>37</v>
      </c>
      <c r="C36" s="22">
        <v>103689.19</v>
      </c>
      <c r="D36" s="22">
        <v>0</v>
      </c>
      <c r="E36" s="26">
        <f t="shared" si="2"/>
        <v>103689.19</v>
      </c>
      <c r="F36" s="23">
        <v>57630.58</v>
      </c>
      <c r="G36" s="23">
        <v>57630.58</v>
      </c>
      <c r="H36" s="30">
        <f t="shared" si="3"/>
        <v>46058.61</v>
      </c>
    </row>
    <row r="37" spans="2:8" x14ac:dyDescent="0.2">
      <c r="B37" s="10" t="s">
        <v>38</v>
      </c>
      <c r="C37" s="22">
        <v>23798.44</v>
      </c>
      <c r="D37" s="22">
        <v>11818.62</v>
      </c>
      <c r="E37" s="26">
        <f t="shared" si="2"/>
        <v>35617.06</v>
      </c>
      <c r="F37" s="23">
        <v>22617.24</v>
      </c>
      <c r="G37" s="23">
        <v>22617.24</v>
      </c>
      <c r="H37" s="30">
        <f t="shared" si="3"/>
        <v>12999.819999999996</v>
      </c>
    </row>
    <row r="38" spans="2:8" x14ac:dyDescent="0.2">
      <c r="B38" s="10" t="s">
        <v>39</v>
      </c>
      <c r="C38" s="22"/>
      <c r="D38" s="22"/>
      <c r="E38" s="26">
        <f t="shared" si="2"/>
        <v>0</v>
      </c>
      <c r="F38" s="23"/>
      <c r="G38" s="23"/>
      <c r="H38" s="30">
        <f t="shared" si="3"/>
        <v>0</v>
      </c>
    </row>
    <row r="39" spans="2:8" x14ac:dyDescent="0.2">
      <c r="B39" s="10" t="s">
        <v>40</v>
      </c>
      <c r="C39" s="22">
        <v>11818.62</v>
      </c>
      <c r="D39" s="22">
        <v>1976143.49</v>
      </c>
      <c r="E39" s="26">
        <f t="shared" si="2"/>
        <v>1987962.11</v>
      </c>
      <c r="F39" s="23">
        <v>1967461.76</v>
      </c>
      <c r="G39" s="23">
        <v>1449446.33</v>
      </c>
      <c r="H39" s="30">
        <f t="shared" si="3"/>
        <v>20500.350000000093</v>
      </c>
    </row>
    <row r="40" spans="2:8" s="9" customFormat="1" ht="25.5" customHeight="1" x14ac:dyDescent="0.2">
      <c r="B40" s="12" t="s">
        <v>41</v>
      </c>
      <c r="C40" s="7">
        <f>SUM(C41:C49)</f>
        <v>3270281.57</v>
      </c>
      <c r="D40" s="7">
        <f t="shared" ref="D40:H40" si="6">SUM(D41:D49)</f>
        <v>2057869.0799999998</v>
      </c>
      <c r="E40" s="25">
        <f t="shared" si="6"/>
        <v>5328150.6499999994</v>
      </c>
      <c r="F40" s="7">
        <f t="shared" si="6"/>
        <v>5250437.28</v>
      </c>
      <c r="G40" s="7">
        <f t="shared" si="6"/>
        <v>4938981.9399999995</v>
      </c>
      <c r="H40" s="25">
        <f t="shared" si="6"/>
        <v>77713.369999999646</v>
      </c>
    </row>
    <row r="41" spans="2:8" ht="24" x14ac:dyDescent="0.2">
      <c r="B41" s="10" t="s">
        <v>42</v>
      </c>
      <c r="C41" s="22">
        <v>0</v>
      </c>
      <c r="D41" s="22">
        <v>2255792.86</v>
      </c>
      <c r="E41" s="26">
        <f t="shared" si="2"/>
        <v>2255792.86</v>
      </c>
      <c r="F41" s="23">
        <v>2255792.86</v>
      </c>
      <c r="G41" s="23">
        <v>2255792.86</v>
      </c>
      <c r="H41" s="30">
        <f t="shared" si="3"/>
        <v>0</v>
      </c>
    </row>
    <row r="42" spans="2:8" x14ac:dyDescent="0.2">
      <c r="B42" s="10" t="s">
        <v>43</v>
      </c>
      <c r="C42" s="22">
        <v>3192987.32</v>
      </c>
      <c r="D42" s="22">
        <v>-200000</v>
      </c>
      <c r="E42" s="26">
        <f t="shared" si="2"/>
        <v>2992987.32</v>
      </c>
      <c r="F42" s="23">
        <v>2915273.95</v>
      </c>
      <c r="G42" s="23">
        <v>2603818.61</v>
      </c>
      <c r="H42" s="30">
        <f t="shared" si="3"/>
        <v>77713.369999999646</v>
      </c>
    </row>
    <row r="43" spans="2:8" x14ac:dyDescent="0.2">
      <c r="B43" s="10" t="s">
        <v>44</v>
      </c>
      <c r="C43" s="22"/>
      <c r="D43" s="22"/>
      <c r="E43" s="26">
        <f t="shared" si="2"/>
        <v>0</v>
      </c>
      <c r="F43" s="23"/>
      <c r="G43" s="23"/>
      <c r="H43" s="30">
        <f t="shared" si="3"/>
        <v>0</v>
      </c>
    </row>
    <row r="44" spans="2:8" x14ac:dyDescent="0.2">
      <c r="B44" s="10" t="s">
        <v>45</v>
      </c>
      <c r="C44" s="22"/>
      <c r="D44" s="22"/>
      <c r="E44" s="26">
        <f t="shared" si="2"/>
        <v>0</v>
      </c>
      <c r="F44" s="23"/>
      <c r="G44" s="23"/>
      <c r="H44" s="30">
        <f t="shared" si="3"/>
        <v>0</v>
      </c>
    </row>
    <row r="45" spans="2:8" x14ac:dyDescent="0.2">
      <c r="B45" s="10" t="s">
        <v>46</v>
      </c>
      <c r="C45" s="22">
        <v>77294.25</v>
      </c>
      <c r="D45" s="22">
        <v>2076.2199999999998</v>
      </c>
      <c r="E45" s="26">
        <f t="shared" si="2"/>
        <v>79370.47</v>
      </c>
      <c r="F45" s="23">
        <v>79370.47</v>
      </c>
      <c r="G45" s="23">
        <v>79370.47</v>
      </c>
      <c r="H45" s="30">
        <f t="shared" si="3"/>
        <v>0</v>
      </c>
    </row>
    <row r="46" spans="2:8" ht="24" x14ac:dyDescent="0.2">
      <c r="B46" s="10" t="s">
        <v>47</v>
      </c>
      <c r="C46" s="22"/>
      <c r="D46" s="22"/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/>
      <c r="D47" s="22"/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/>
      <c r="D48" s="22"/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/>
      <c r="D49" s="22"/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4212200</v>
      </c>
      <c r="D50" s="7">
        <f t="shared" ref="D50:H50" si="7">SUM(D51:D59)</f>
        <v>-673013.95999999985</v>
      </c>
      <c r="E50" s="25">
        <f t="shared" si="7"/>
        <v>3539186.04</v>
      </c>
      <c r="F50" s="7">
        <f t="shared" si="7"/>
        <v>2654696.7199999997</v>
      </c>
      <c r="G50" s="7">
        <f t="shared" si="7"/>
        <v>2427618.71</v>
      </c>
      <c r="H50" s="25">
        <f t="shared" si="7"/>
        <v>884489.32000000018</v>
      </c>
    </row>
    <row r="51" spans="2:8" x14ac:dyDescent="0.2">
      <c r="B51" s="10" t="s">
        <v>52</v>
      </c>
      <c r="C51" s="22">
        <v>312200</v>
      </c>
      <c r="D51" s="22">
        <v>162209.51999999999</v>
      </c>
      <c r="E51" s="26">
        <f t="shared" si="2"/>
        <v>474409.52</v>
      </c>
      <c r="F51" s="23">
        <v>470826.93</v>
      </c>
      <c r="G51" s="23">
        <v>243748.92</v>
      </c>
      <c r="H51" s="30">
        <f t="shared" si="3"/>
        <v>3582.5900000000256</v>
      </c>
    </row>
    <row r="52" spans="2:8" x14ac:dyDescent="0.2">
      <c r="B52" s="10" t="s">
        <v>53</v>
      </c>
      <c r="C52" s="22"/>
      <c r="D52" s="22"/>
      <c r="E52" s="26">
        <f t="shared" si="2"/>
        <v>0</v>
      </c>
      <c r="F52" s="23"/>
      <c r="G52" s="23"/>
      <c r="H52" s="30">
        <f t="shared" si="3"/>
        <v>0</v>
      </c>
    </row>
    <row r="53" spans="2:8" ht="24" x14ac:dyDescent="0.2">
      <c r="B53" s="10" t="s">
        <v>54</v>
      </c>
      <c r="C53" s="22"/>
      <c r="D53" s="22"/>
      <c r="E53" s="26">
        <f t="shared" si="2"/>
        <v>0</v>
      </c>
      <c r="F53" s="23"/>
      <c r="G53" s="23"/>
      <c r="H53" s="30">
        <f t="shared" si="3"/>
        <v>0</v>
      </c>
    </row>
    <row r="54" spans="2:8" x14ac:dyDescent="0.2">
      <c r="B54" s="10" t="s">
        <v>55</v>
      </c>
      <c r="C54" s="22">
        <v>2500000</v>
      </c>
      <c r="D54" s="22">
        <v>-1710172.41</v>
      </c>
      <c r="E54" s="26">
        <f t="shared" si="2"/>
        <v>789827.59000000008</v>
      </c>
      <c r="F54" s="23">
        <v>789827.59</v>
      </c>
      <c r="G54" s="23">
        <v>789827.59</v>
      </c>
      <c r="H54" s="30">
        <f t="shared" si="3"/>
        <v>1.1641532182693481E-10</v>
      </c>
    </row>
    <row r="55" spans="2:8" x14ac:dyDescent="0.2">
      <c r="B55" s="10" t="s">
        <v>56</v>
      </c>
      <c r="C55" s="22"/>
      <c r="D55" s="22"/>
      <c r="E55" s="26">
        <f t="shared" si="2"/>
        <v>0</v>
      </c>
      <c r="F55" s="23"/>
      <c r="G55" s="23"/>
      <c r="H55" s="30">
        <f t="shared" si="3"/>
        <v>0</v>
      </c>
    </row>
    <row r="56" spans="2:8" x14ac:dyDescent="0.2">
      <c r="B56" s="10" t="s">
        <v>57</v>
      </c>
      <c r="C56" s="22">
        <v>1050000</v>
      </c>
      <c r="D56" s="22">
        <v>13906.3</v>
      </c>
      <c r="E56" s="26">
        <f t="shared" si="2"/>
        <v>1063906.3</v>
      </c>
      <c r="F56" s="23">
        <v>304192.2</v>
      </c>
      <c r="G56" s="23">
        <v>304192.2</v>
      </c>
      <c r="H56" s="30">
        <f t="shared" si="3"/>
        <v>759714.10000000009</v>
      </c>
    </row>
    <row r="57" spans="2:8" x14ac:dyDescent="0.2">
      <c r="B57" s="10" t="s">
        <v>58</v>
      </c>
      <c r="C57" s="22"/>
      <c r="D57" s="22"/>
      <c r="E57" s="26">
        <f t="shared" si="2"/>
        <v>0</v>
      </c>
      <c r="F57" s="23"/>
      <c r="G57" s="23"/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989000</v>
      </c>
      <c r="E58" s="26">
        <f t="shared" si="2"/>
        <v>989000</v>
      </c>
      <c r="F58" s="23">
        <v>989000</v>
      </c>
      <c r="G58" s="23">
        <v>989000</v>
      </c>
      <c r="H58" s="30">
        <f t="shared" si="3"/>
        <v>0</v>
      </c>
    </row>
    <row r="59" spans="2:8" x14ac:dyDescent="0.2">
      <c r="B59" s="10" t="s">
        <v>60</v>
      </c>
      <c r="C59" s="22">
        <v>350000</v>
      </c>
      <c r="D59" s="22">
        <v>-127957.37</v>
      </c>
      <c r="E59" s="26">
        <f t="shared" si="2"/>
        <v>222042.63</v>
      </c>
      <c r="F59" s="23">
        <v>100850</v>
      </c>
      <c r="G59" s="23">
        <v>100850</v>
      </c>
      <c r="H59" s="30">
        <f t="shared" si="3"/>
        <v>121192.63</v>
      </c>
    </row>
    <row r="60" spans="2:8" s="9" customFormat="1" x14ac:dyDescent="0.2">
      <c r="B60" s="6" t="s">
        <v>61</v>
      </c>
      <c r="C60" s="7">
        <f>SUM(C61:C63)</f>
        <v>20990618</v>
      </c>
      <c r="D60" s="7">
        <f t="shared" ref="D60:H60" si="8">SUM(D61:D63)</f>
        <v>-4279213.1500000004</v>
      </c>
      <c r="E60" s="25">
        <f t="shared" si="8"/>
        <v>16711404.85</v>
      </c>
      <c r="F60" s="7">
        <f t="shared" si="8"/>
        <v>12930779.399999999</v>
      </c>
      <c r="G60" s="7">
        <f t="shared" si="8"/>
        <v>7356735.4400000004</v>
      </c>
      <c r="H60" s="25">
        <f t="shared" si="8"/>
        <v>3780625.4500000007</v>
      </c>
    </row>
    <row r="61" spans="2:8" x14ac:dyDescent="0.2">
      <c r="B61" s="10" t="s">
        <v>62</v>
      </c>
      <c r="C61" s="22">
        <v>10464000</v>
      </c>
      <c r="D61" s="22">
        <v>-3874000</v>
      </c>
      <c r="E61" s="26">
        <f t="shared" si="2"/>
        <v>6590000</v>
      </c>
      <c r="F61" s="23">
        <v>3266216.36</v>
      </c>
      <c r="G61" s="23">
        <v>1960483.74</v>
      </c>
      <c r="H61" s="30">
        <f t="shared" si="3"/>
        <v>3323783.64</v>
      </c>
    </row>
    <row r="62" spans="2:8" x14ac:dyDescent="0.2">
      <c r="B62" s="10" t="s">
        <v>63</v>
      </c>
      <c r="C62" s="22">
        <v>10526618</v>
      </c>
      <c r="D62" s="22">
        <v>-405213.15</v>
      </c>
      <c r="E62" s="26">
        <f t="shared" si="2"/>
        <v>10121404.85</v>
      </c>
      <c r="F62" s="23">
        <v>9664563.0399999991</v>
      </c>
      <c r="G62" s="23">
        <v>5396251.7000000002</v>
      </c>
      <c r="H62" s="30">
        <f t="shared" si="3"/>
        <v>456841.81000000052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67525517.780000001</v>
      </c>
      <c r="D160" s="21">
        <f t="shared" ref="D160:G160" si="28">SUM(D10,D85)</f>
        <v>9.3132257461547852E-10</v>
      </c>
      <c r="E160" s="28">
        <f>SUM(E10,E85)</f>
        <v>67525517.780000001</v>
      </c>
      <c r="F160" s="21">
        <f t="shared" si="28"/>
        <v>58666252.600000001</v>
      </c>
      <c r="G160" s="21">
        <f t="shared" si="28"/>
        <v>51860312.559999995</v>
      </c>
      <c r="H160" s="28">
        <f>SUM(H10,H85)</f>
        <v>8859265.1799999997</v>
      </c>
    </row>
    <row r="161" spans="2:5" s="31" customFormat="1" x14ac:dyDescent="0.2"/>
    <row r="162" spans="2:5" s="31" customFormat="1" x14ac:dyDescent="0.2">
      <c r="B162" s="31" t="s">
        <v>90</v>
      </c>
    </row>
    <row r="163" spans="2:5" s="31" customFormat="1" x14ac:dyDescent="0.2"/>
    <row r="164" spans="2:5" s="31" customFormat="1" x14ac:dyDescent="0.2"/>
    <row r="165" spans="2:5" s="31" customFormat="1" x14ac:dyDescent="0.2">
      <c r="B165" s="31" t="s">
        <v>91</v>
      </c>
      <c r="E165" s="31" t="s">
        <v>91</v>
      </c>
    </row>
    <row r="166" spans="2:5" s="31" customFormat="1" x14ac:dyDescent="0.2">
      <c r="B166" s="31" t="s">
        <v>92</v>
      </c>
      <c r="E166" s="31" t="s">
        <v>93</v>
      </c>
    </row>
    <row r="167" spans="2:5" s="31" customFormat="1" x14ac:dyDescent="0.2">
      <c r="B167" s="31" t="s">
        <v>94</v>
      </c>
      <c r="E167" s="31" t="s">
        <v>95</v>
      </c>
    </row>
    <row r="168" spans="2:5" s="31" customFormat="1" x14ac:dyDescent="0.2"/>
    <row r="169" spans="2:5" s="31" customFormat="1" x14ac:dyDescent="0.2"/>
    <row r="170" spans="2:5" s="31" customFormat="1" x14ac:dyDescent="0.2"/>
    <row r="171" spans="2:5" s="31" customFormat="1" x14ac:dyDescent="0.2"/>
    <row r="172" spans="2:5" s="31" customFormat="1" x14ac:dyDescent="0.2"/>
    <row r="173" spans="2:5" s="31" customFormat="1" x14ac:dyDescent="0.2"/>
    <row r="174" spans="2:5" s="31" customFormat="1" x14ac:dyDescent="0.2"/>
    <row r="175" spans="2:5" s="31" customFormat="1" x14ac:dyDescent="0.2"/>
    <row r="176" spans="2:5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2023-02-03T23:24:23Z</cp:lastPrinted>
  <dcterms:created xsi:type="dcterms:W3CDTF">2020-01-08T21:14:59Z</dcterms:created>
  <dcterms:modified xsi:type="dcterms:W3CDTF">2023-02-03T23:24:25Z</dcterms:modified>
</cp:coreProperties>
</file>